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<sst xmlns="http://schemas.openxmlformats.org/spreadsheetml/2006/main" count="35" uniqueCount="35">
  <si>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Tolerance Intervals for the Normal Distribution</t>
  </si>
  <si>
    <t xml:space="preserve"> certain</t>
  </si>
  <si>
    <t xml:space="preserve"> items,</t>
  </si>
  <si>
    <t xml:space="preserve">and got a mean of </t>
  </si>
  <si>
    <t xml:space="preserve">and a standard deviation of </t>
  </si>
  <si>
    <t>Fill in the following information:</t>
  </si>
  <si>
    <t>to</t>
  </si>
  <si>
    <t>will be contained…</t>
  </si>
  <si>
    <t>(a Two-sided Tolerance Interval)</t>
  </si>
  <si>
    <t>(an Upper One-sided Tolerance Interval)</t>
  </si>
  <si>
    <t>(a Lower One-sided Tolerance Interval)</t>
  </si>
  <si>
    <t xml:space="preserve">that </t>
  </si>
  <si>
    <t xml:space="preserve"> of the population</t>
  </si>
  <si>
    <t xml:space="preserve">k2: </t>
  </si>
  <si>
    <t xml:space="preserve">a: </t>
  </si>
  <si>
    <t xml:space="preserve">b: </t>
  </si>
  <si>
    <t xml:space="preserve">k1: </t>
  </si>
  <si>
    <t xml:space="preserve">z((1-p)/2): </t>
  </si>
  <si>
    <t xml:space="preserve">z(1-p): </t>
  </si>
  <si>
    <t xml:space="preserve">z(1-g): </t>
  </si>
  <si>
    <t>You can ignore the following intermediate quantities used in the calculation:</t>
  </si>
  <si>
    <t>Reference:</t>
  </si>
  <si>
    <t>NIST/Sematech Handbook, Section 7.2.6.3</t>
  </si>
  <si>
    <t>http://www.itl.nist.gov/div898/handbook/prc/section2/prc263.htm</t>
  </si>
  <si>
    <t>Note: The very last line on this page:</t>
  </si>
  <si>
    <t>is wrong. The standard deviation is 0.0268, not 2.68, so the answer should be 97.12 .</t>
  </si>
  <si>
    <t>"The upper (one-sided) tolerance limit is therefore 97.07 + 1.8752*2.68 = 102.096."</t>
  </si>
  <si>
    <t xml:space="preserve">then I can be </t>
  </si>
  <si>
    <t xml:space="preserve">If I measured a sample of </t>
  </si>
  <si>
    <r>
      <t>within</t>
    </r>
    <r>
      <rPr>
        <sz val="10"/>
        <rFont val="Arial"/>
        <family val="0"/>
      </rPr>
      <t xml:space="preserve"> the interval from:</t>
    </r>
  </si>
  <si>
    <r>
      <t>below</t>
    </r>
    <r>
      <rPr>
        <sz val="10"/>
        <rFont val="Arial"/>
        <family val="0"/>
      </rPr>
      <t xml:space="preserve"> the value:</t>
    </r>
  </si>
  <si>
    <r>
      <t>above</t>
    </r>
    <r>
      <rPr>
        <sz val="10"/>
        <rFont val="Arial"/>
        <family val="0"/>
      </rPr>
      <t xml:space="preserve"> the value:</t>
    </r>
  </si>
  <si>
    <t xml:space="preserve">df: </t>
  </si>
  <si>
    <t xml:space="preserve">Excel's ChiSq(g,n-1): </t>
  </si>
  <si>
    <t xml:space="preserve">Robust ChiSq(g,n-1):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</si>
</sst>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9.421875" style="2" customWidth="1"/>
    <col min="4" max="4" width="9.140625" style="2" customWidth="1"/>
  </cols>
  <sheetData>
    <row r="1" ht="15.75">
      <c r="A1" s="5" t="s">
        <v>0</v>
      </c>
    </row>
    <row r="4" ht="12.75">
      <c r="A4" t="s">
        <v>5</v>
      </c>
    </row>
    <row r="6" spans="1:3" ht="12.75">
      <c r="A6" s="1" t="s">
        <v>28</v>
      </c>
      <c r="B6" s="10">
        <v>43</v>
      </c>
      <c r="C6" s="3" t="s">
        <v>2</v>
      </c>
    </row>
    <row r="7" spans="1:3" ht="12.75">
      <c r="A7" s="1" t="s">
        <v>3</v>
      </c>
      <c r="B7" s="10">
        <v>97.07</v>
      </c>
      <c r="C7" s="3"/>
    </row>
    <row r="8" spans="1:3" ht="12.75">
      <c r="A8" s="1" t="s">
        <v>4</v>
      </c>
      <c r="B8" s="10">
        <v>0.0268</v>
      </c>
      <c r="C8" s="3"/>
    </row>
    <row r="9" spans="1:3" ht="12.75">
      <c r="A9" s="1" t="s">
        <v>27</v>
      </c>
      <c r="B9" s="8">
        <v>0.99</v>
      </c>
      <c r="C9" s="3" t="s">
        <v>1</v>
      </c>
    </row>
    <row r="10" spans="1:3" ht="12.75">
      <c r="A10" s="1" t="s">
        <v>11</v>
      </c>
      <c r="B10" s="8">
        <v>0.9</v>
      </c>
      <c r="C10" s="3" t="s">
        <v>12</v>
      </c>
    </row>
    <row r="11" spans="1:3" ht="12.75">
      <c r="A11" s="1" t="s">
        <v>7</v>
      </c>
      <c r="C11" s="2"/>
    </row>
    <row r="12" spans="1:3" ht="12.75">
      <c r="A12" s="1"/>
      <c r="C12" s="2"/>
    </row>
    <row r="13" spans="1:5" ht="12.75">
      <c r="A13" s="7" t="s">
        <v>29</v>
      </c>
      <c r="B13" s="2">
        <f>B7-B31*B8</f>
        <v>97.01057593431035</v>
      </c>
      <c r="C13" s="2" t="s">
        <v>6</v>
      </c>
      <c r="D13" s="2">
        <f>B7+B31*B8</f>
        <v>97.12942406568963</v>
      </c>
      <c r="E13" t="s">
        <v>8</v>
      </c>
    </row>
    <row r="14" spans="1:3" ht="12.75">
      <c r="A14" s="1"/>
      <c r="C14" s="2"/>
    </row>
    <row r="15" spans="1:5" ht="12.75">
      <c r="A15" s="7" t="s">
        <v>30</v>
      </c>
      <c r="B15" s="2">
        <f>B7+B26*B8</f>
        <v>97.12025508077822</v>
      </c>
      <c r="C15" s="2"/>
      <c r="E15" t="s">
        <v>9</v>
      </c>
    </row>
    <row r="16" spans="1:3" ht="12.75">
      <c r="A16" s="1"/>
      <c r="C16" s="2"/>
    </row>
    <row r="17" spans="1:5" ht="12.75">
      <c r="A17" s="7" t="s">
        <v>31</v>
      </c>
      <c r="B17" s="2">
        <f>B7-B26*B8</f>
        <v>97.01974491922176</v>
      </c>
      <c r="C17" s="2"/>
      <c r="E17" t="s">
        <v>10</v>
      </c>
    </row>
    <row r="21" ht="12.75">
      <c r="A21" t="s">
        <v>20</v>
      </c>
    </row>
    <row r="22" spans="1:2" ht="12.75">
      <c r="A22" s="1" t="s">
        <v>18</v>
      </c>
      <c r="B22" s="2">
        <f>-NORMSINV(1-B10)</f>
        <v>1.2815515655446008</v>
      </c>
    </row>
    <row r="23" spans="1:2" ht="12.75">
      <c r="A23" s="1" t="s">
        <v>19</v>
      </c>
      <c r="B23" s="2">
        <f>-NORMSINV(1-B9)</f>
        <v>2.3263478740408488</v>
      </c>
    </row>
    <row r="24" spans="1:2" ht="12.75">
      <c r="A24" s="1" t="s">
        <v>14</v>
      </c>
      <c r="B24" s="4">
        <f>1-B23^2/(2*(B6-1))</f>
        <v>0.9355726853445907</v>
      </c>
    </row>
    <row r="25" spans="1:2" ht="12.75">
      <c r="A25" s="1" t="s">
        <v>15</v>
      </c>
      <c r="B25" s="2">
        <f>B22^2-B23^2/B6</f>
        <v>1.5165164051252968</v>
      </c>
    </row>
    <row r="26" spans="1:2" ht="12.75">
      <c r="A26" s="1" t="s">
        <v>16</v>
      </c>
      <c r="B26" s="2">
        <f>(B22+SQRT(B22^2-B24*B25))/B24</f>
        <v>1.8751895812770287</v>
      </c>
    </row>
    <row r="27" spans="1:4" ht="12.75">
      <c r="A27" s="1" t="s">
        <v>32</v>
      </c>
      <c r="B27" s="9">
        <f>B6-1</f>
        <v>42</v>
      </c>
      <c r="D27" s="2">
        <f>NORMSINV(0.975)</f>
        <v>1.959963984540054</v>
      </c>
    </row>
    <row r="28" spans="1:2" ht="12.75">
      <c r="A28" s="1" t="s">
        <v>17</v>
      </c>
      <c r="B28" s="2">
        <f>-NORMSINV((1-B10)/2)</f>
        <v>1.6448536269514742</v>
      </c>
    </row>
    <row r="29" spans="1:2" ht="12.75">
      <c r="A29" s="1" t="s">
        <v>33</v>
      </c>
      <c r="B29" s="2">
        <f>CHIINV(B9,B6-1)</f>
        <v>23.650094948995484</v>
      </c>
    </row>
    <row r="30" spans="1:2" ht="12.75">
      <c r="A30" s="1" t="s">
        <v>34</v>
      </c>
      <c r="B30" s="2">
        <f>IF(ISERROR(B29),B27*(1-(2/(9*B27))-NORMSINV(B9)*SQRT(2/(9*B27)))^3,B29)</f>
        <v>23.650094948995484</v>
      </c>
    </row>
    <row r="31" spans="1:2" ht="12.75">
      <c r="A31" s="1" t="s">
        <v>13</v>
      </c>
      <c r="B31" s="2">
        <f>B28*SQRT((B6-1)*(1+1/B6)/B30)</f>
        <v>2.2173158839418865</v>
      </c>
    </row>
    <row r="33" ht="12.75">
      <c r="A33" t="s">
        <v>21</v>
      </c>
    </row>
    <row r="34" ht="12.75">
      <c r="A34" t="s">
        <v>22</v>
      </c>
    </row>
    <row r="35" ht="12.75">
      <c r="A35" t="s">
        <v>23</v>
      </c>
    </row>
    <row r="37" ht="12.75">
      <c r="A37" t="s">
        <v>24</v>
      </c>
    </row>
    <row r="38" ht="12.75">
      <c r="A38" s="6" t="s">
        <v>26</v>
      </c>
    </row>
    <row r="39" ht="12.75">
      <c r="A39" t="s">
        <v>25</v>
      </c>
    </row>
  </sheetData>
  <sheetProtection select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C. Pezzullo</dc:creator>
  <cp:keywords/>
  <dc:description/>
  <cp:lastModifiedBy>John C. Pezzullo</cp:lastModifiedBy>
  <dcterms:created xsi:type="dcterms:W3CDTF">2005-09-06T21:01:06Z</dcterms:created>
  <dcterms:modified xsi:type="dcterms:W3CDTF">2010-10-04T22:39:47Z</dcterms:modified>
  <cp:category/>
  <cp:version/>
  <cp:contentType/>
  <cp:contentStatus/>
</cp:coreProperties>
</file>